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mrzo\OneDrive\Робочий стіл\РОВ\ММР ЗО\СЕССИЯ\Рішення\52 сесія\5. бюджет 2026\"/>
    </mc:Choice>
  </mc:AlternateContent>
  <xr:revisionPtr revIDLastSave="0" documentId="8_{F3A576F9-F8E9-4347-A7A0-FFD65C6121C7}" xr6:coauthVersionLast="47" xr6:coauthVersionMax="47" xr10:uidLastSave="{00000000-0000-0000-0000-000000000000}"/>
  <bookViews>
    <workbookView xWindow="-108" yWindow="-108" windowWidth="23256" windowHeight="12456" tabRatio="655" xr2:uid="{00000000-000D-0000-FFFF-FFFF00000000}"/>
  </bookViews>
  <sheets>
    <sheet name="додаток 2  (3)" sheetId="3" r:id="rId1"/>
  </sheets>
  <definedNames>
    <definedName name="В15">#REF!</definedName>
    <definedName name="_xlnm.Print_Area" localSheetId="0">'додаток 2  (3)'!$A$1:$F$51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3" l="1"/>
  <c r="D18" i="3" l="1"/>
  <c r="D13" i="3"/>
  <c r="E20" i="3"/>
  <c r="D20" i="3"/>
  <c r="E21" i="3" l="1"/>
  <c r="F20" i="3"/>
  <c r="F18" i="3" s="1"/>
  <c r="C17" i="3"/>
  <c r="E37" i="3"/>
  <c r="E36" i="3" s="1"/>
  <c r="C36" i="3" s="1"/>
  <c r="E15" i="3"/>
  <c r="E14" i="3" s="1"/>
  <c r="E35" i="3"/>
  <c r="F35" i="3" s="1"/>
  <c r="F34" i="3" s="1"/>
  <c r="E30" i="3"/>
  <c r="F30" i="3" s="1"/>
  <c r="E43" i="3"/>
  <c r="F43" i="3"/>
  <c r="E44" i="3"/>
  <c r="F44" i="3"/>
  <c r="D44" i="3"/>
  <c r="D43" i="3"/>
  <c r="F16" i="3"/>
  <c r="F17" i="3"/>
  <c r="F25" i="3"/>
  <c r="F23" i="3"/>
  <c r="F22" i="3" s="1"/>
  <c r="C41" i="3"/>
  <c r="C40" i="3"/>
  <c r="C39" i="3"/>
  <c r="C32" i="3"/>
  <c r="F31" i="3"/>
  <c r="E31" i="3"/>
  <c r="C31" i="3" s="1"/>
  <c r="D31" i="3"/>
  <c r="D29" i="3"/>
  <c r="D28" i="3"/>
  <c r="C25" i="3"/>
  <c r="C24" i="3"/>
  <c r="C23" i="3" s="1"/>
  <c r="E23" i="3"/>
  <c r="E22" i="3" s="1"/>
  <c r="C22" i="3" s="1"/>
  <c r="D23" i="3"/>
  <c r="D22" i="3"/>
  <c r="C20" i="3"/>
  <c r="C19" i="3"/>
  <c r="E18" i="3"/>
  <c r="C16" i="3"/>
  <c r="C15" i="3" s="1"/>
  <c r="C14" i="3" s="1"/>
  <c r="D15" i="3"/>
  <c r="D14" i="3"/>
  <c r="E29" i="3"/>
  <c r="F29" i="3" s="1"/>
  <c r="C30" i="3"/>
  <c r="C29" i="3" l="1"/>
  <c r="F15" i="3"/>
  <c r="F14" i="3" s="1"/>
  <c r="C43" i="3"/>
  <c r="C18" i="3"/>
  <c r="C44" i="3"/>
  <c r="C35" i="3"/>
  <c r="C37" i="3"/>
  <c r="E34" i="3"/>
  <c r="F37" i="3"/>
  <c r="F36" i="3" s="1"/>
  <c r="F33" i="3" s="1"/>
  <c r="F28" i="3" s="1"/>
  <c r="E13" i="3"/>
  <c r="E26" i="3" s="1"/>
  <c r="D45" i="3"/>
  <c r="D26" i="3"/>
  <c r="C21" i="3"/>
  <c r="F21" i="3"/>
  <c r="E45" i="3"/>
  <c r="D42" i="3" l="1"/>
  <c r="D38" i="3" s="1"/>
  <c r="D46" i="3" s="1"/>
  <c r="C13" i="3"/>
  <c r="C26" i="3" s="1"/>
  <c r="C34" i="3"/>
  <c r="E33" i="3"/>
  <c r="E42" i="3"/>
  <c r="C45" i="3"/>
  <c r="F45" i="3"/>
  <c r="F42" i="3" s="1"/>
  <c r="F38" i="3" s="1"/>
  <c r="F46" i="3" s="1"/>
  <c r="F13" i="3"/>
  <c r="F26" i="3" s="1"/>
  <c r="C33" i="3" l="1"/>
  <c r="E28" i="3"/>
  <c r="C28" i="3" s="1"/>
  <c r="E38" i="3"/>
  <c r="C42" i="3"/>
  <c r="E46" i="3" l="1"/>
  <c r="C38" i="3"/>
  <c r="C46" i="3" s="1"/>
</calcChain>
</file>

<file path=xl/sharedStrings.xml><?xml version="1.0" encoding="utf-8"?>
<sst xmlns="http://schemas.openxmlformats.org/spreadsheetml/2006/main" count="57" uniqueCount="45">
  <si>
    <t>Додаток 2</t>
  </si>
  <si>
    <t>Код</t>
  </si>
  <si>
    <t>Загальний фонд</t>
  </si>
  <si>
    <t>Спеціальний фонд</t>
  </si>
  <si>
    <t>200000</t>
  </si>
  <si>
    <t>Внутрішнє фінансування</t>
  </si>
  <si>
    <t>Зміни обсягів депозитів і цінних паперів, що використовуються для управління ліквідністю</t>
  </si>
  <si>
    <t>Повернення коштів з депозитів або пред"явлення цінних паперів</t>
  </si>
  <si>
    <t>Розміщення коштів на депозитах або придбання цінних паперів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</si>
  <si>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</si>
  <si>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</si>
  <si>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</si>
  <si>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</si>
  <si>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борговими операціями</t>
  </si>
  <si>
    <t>Внутрішні запозичення</t>
  </si>
  <si>
    <t>Середньострокові зобов"язання</t>
  </si>
  <si>
    <t>600000</t>
  </si>
  <si>
    <t>Фінансування за активними операціями</t>
  </si>
  <si>
    <t>Зміни обсягів  готівкових коштів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</si>
  <si>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</si>
  <si>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</si>
  <si>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</si>
  <si>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</si>
  <si>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</t>
  </si>
  <si>
    <t>Усього</t>
  </si>
  <si>
    <t>усього</t>
  </si>
  <si>
    <t>у тому числі бюджет розвитку</t>
  </si>
  <si>
    <t>х</t>
  </si>
  <si>
    <t>Загальне фінансування</t>
  </si>
  <si>
    <t>Найменування згідно з Класифікацією фінансування бюджету</t>
  </si>
  <si>
    <t>Зовнішнє фінансування</t>
  </si>
  <si>
    <t>Позики, надані міжнародними фінансовими організаціями</t>
  </si>
  <si>
    <t>Зовнішні запозичення</t>
  </si>
  <si>
    <t>(грн)</t>
  </si>
  <si>
    <t>(код бюджету)</t>
  </si>
  <si>
    <t>Фінансування за типом кредитора</t>
  </si>
  <si>
    <t>Фінансування за типом боргового зобов"язання</t>
  </si>
  <si>
    <t>Погашення</t>
  </si>
  <si>
    <t xml:space="preserve">Виконуючий обов’язки начальника
фінансового управління	, заступник 
начальника фінансового управління </t>
  </si>
  <si>
    <t>Олена МІХАЛЬОВА</t>
  </si>
  <si>
    <t>Секретар Мелітопольської міської ради</t>
  </si>
  <si>
    <t>Роман РОМАНОВ</t>
  </si>
  <si>
    <t>0856800000</t>
  </si>
  <si>
    <t>місцевого бюджету на 2026 рік</t>
  </si>
  <si>
    <t xml:space="preserve">до рішення          сесії  Мелітопольської міської ради Запорізької області ______ скликання від   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</si>
</sst>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\-#,##0\ "/>
    <numFmt numFmtId="165" formatCode="0.0"/>
    <numFmt numFmtId="166" formatCode="#,##0;[Red]#,##0"/>
  </numFmts>
  <fonts count="30" x14ac:knownFonts="1"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3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19" fillId="4" borderId="0" applyNumberFormat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0" fillId="20" borderId="6" applyNumberFormat="0" applyAlignment="0" applyProtection="0"/>
    <xf numFmtId="0" fontId="11" fillId="0" borderId="0" applyNumberFormat="0" applyFill="0" applyBorder="0" applyAlignment="0" applyProtection="0"/>
    <xf numFmtId="0" fontId="12" fillId="21" borderId="0" applyNumberFormat="0" applyBorder="0" applyAlignment="0" applyProtection="0"/>
    <xf numFmtId="0" fontId="5" fillId="22" borderId="1" applyNumberFormat="0" applyAlignment="0" applyProtection="0"/>
    <xf numFmtId="0" fontId="13" fillId="0" borderId="0"/>
    <xf numFmtId="0" fontId="9" fillId="0" borderId="7" applyNumberFormat="0" applyFill="0" applyAlignment="0" applyProtection="0"/>
    <xf numFmtId="0" fontId="14" fillId="3" borderId="0" applyNumberFormat="0" applyBorder="0" applyAlignment="0" applyProtection="0"/>
    <xf numFmtId="0" fontId="26" fillId="23" borderId="8" applyNumberFormat="0" applyAlignment="0" applyProtection="0"/>
    <xf numFmtId="0" fontId="4" fillId="22" borderId="9" applyNumberFormat="0" applyAlignment="0" applyProtection="0"/>
    <xf numFmtId="0" fontId="17" fillId="0" borderId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55">
    <xf numFmtId="0" fontId="0" fillId="0" borderId="0" xfId="0"/>
    <xf numFmtId="0" fontId="20" fillId="0" borderId="0" xfId="36" applyFont="1"/>
    <xf numFmtId="49" fontId="20" fillId="0" borderId="0" xfId="36" applyNumberFormat="1" applyFont="1" applyAlignment="1">
      <alignment vertical="top" wrapText="1"/>
    </xf>
    <xf numFmtId="0" fontId="20" fillId="0" borderId="0" xfId="36" applyFont="1" applyAlignment="1">
      <alignment horizontal="left" vertical="top" wrapText="1"/>
    </xf>
    <xf numFmtId="0" fontId="21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0" fillId="0" borderId="9" xfId="36" applyFont="1" applyBorder="1" applyAlignment="1">
      <alignment horizontal="center" vertical="center"/>
    </xf>
    <xf numFmtId="164" fontId="20" fillId="0" borderId="9" xfId="36" applyNumberFormat="1" applyFont="1" applyBorder="1" applyAlignment="1">
      <alignment horizontal="center" vertical="center"/>
    </xf>
    <xf numFmtId="0" fontId="20" fillId="0" borderId="9" xfId="36" applyFont="1" applyBorder="1" applyAlignment="1">
      <alignment horizontal="justify" wrapText="1"/>
    </xf>
    <xf numFmtId="164" fontId="20" fillId="0" borderId="9" xfId="36" applyNumberFormat="1" applyFont="1" applyBorder="1" applyAlignment="1">
      <alignment horizontal="center"/>
    </xf>
    <xf numFmtId="0" fontId="20" fillId="0" borderId="10" xfId="36" applyFont="1" applyBorder="1" applyAlignment="1">
      <alignment horizontal="justify" wrapText="1"/>
    </xf>
    <xf numFmtId="164" fontId="23" fillId="0" borderId="11" xfId="36" applyNumberFormat="1" applyFont="1" applyBorder="1" applyAlignment="1">
      <alignment horizontal="center" wrapText="1"/>
    </xf>
    <xf numFmtId="0" fontId="20" fillId="0" borderId="0" xfId="36" applyFont="1" applyAlignment="1">
      <alignment horizontal="center"/>
    </xf>
    <xf numFmtId="0" fontId="20" fillId="0" borderId="9" xfId="36" applyFont="1" applyBorder="1" applyAlignment="1">
      <alignment horizontal="center"/>
    </xf>
    <xf numFmtId="0" fontId="26" fillId="0" borderId="0" xfId="36" applyFont="1"/>
    <xf numFmtId="164" fontId="20" fillId="0" borderId="9" xfId="36" applyNumberFormat="1" applyFont="1" applyBorder="1" applyAlignment="1">
      <alignment horizontal="center" wrapText="1"/>
    </xf>
    <xf numFmtId="0" fontId="13" fillId="0" borderId="0" xfId="36"/>
    <xf numFmtId="0" fontId="20" fillId="0" borderId="9" xfId="36" applyFont="1" applyBorder="1" applyAlignment="1">
      <alignment horizontal="left" wrapText="1"/>
    </xf>
    <xf numFmtId="164" fontId="13" fillId="0" borderId="0" xfId="36" applyNumberFormat="1"/>
    <xf numFmtId="0" fontId="20" fillId="0" borderId="0" xfId="36" applyFont="1" applyAlignment="1">
      <alignment horizontal="right"/>
    </xf>
    <xf numFmtId="0" fontId="26" fillId="0" borderId="0" xfId="36" applyFont="1" applyAlignment="1">
      <alignment horizontal="left"/>
    </xf>
    <xf numFmtId="0" fontId="27" fillId="0" borderId="0" xfId="36" applyFont="1" applyAlignment="1">
      <alignment horizontal="center" vertical="center"/>
    </xf>
    <xf numFmtId="0" fontId="26" fillId="0" borderId="0" xfId="36" applyFont="1" applyAlignment="1">
      <alignment horizontal="left" vertical="center"/>
    </xf>
    <xf numFmtId="0" fontId="23" fillId="0" borderId="12" xfId="36" applyFont="1" applyBorder="1" applyAlignment="1">
      <alignment horizontal="center" vertical="center"/>
    </xf>
    <xf numFmtId="0" fontId="23" fillId="0" borderId="13" xfId="0" applyFont="1" applyBorder="1" applyAlignment="1">
      <alignment horizontal="justify" wrapText="1"/>
    </xf>
    <xf numFmtId="164" fontId="29" fillId="0" borderId="0" xfId="36" applyNumberFormat="1" applyFont="1"/>
    <xf numFmtId="0" fontId="29" fillId="0" borderId="0" xfId="36" applyFont="1"/>
    <xf numFmtId="0" fontId="13" fillId="0" borderId="0" xfId="36" applyAlignment="1">
      <alignment horizontal="center"/>
    </xf>
    <xf numFmtId="0" fontId="25" fillId="0" borderId="0" xfId="0" applyFont="1"/>
    <xf numFmtId="165" fontId="26" fillId="0" borderId="0" xfId="36" applyNumberFormat="1" applyFont="1"/>
    <xf numFmtId="0" fontId="26" fillId="0" borderId="0" xfId="0" applyFont="1" applyAlignment="1">
      <alignment horizontal="left" wrapText="1"/>
    </xf>
    <xf numFmtId="0" fontId="26" fillId="0" borderId="0" xfId="0" applyFont="1"/>
    <xf numFmtId="0" fontId="20" fillId="0" borderId="14" xfId="0" applyFont="1" applyBorder="1" applyAlignment="1">
      <alignment horizontal="justify" wrapText="1"/>
    </xf>
    <xf numFmtId="166" fontId="20" fillId="0" borderId="9" xfId="36" applyNumberFormat="1" applyFont="1" applyBorder="1" applyAlignment="1">
      <alignment horizontal="center" vertical="center" wrapText="1"/>
    </xf>
    <xf numFmtId="0" fontId="20" fillId="0" borderId="12" xfId="36" applyFont="1" applyBorder="1" applyAlignment="1">
      <alignment horizontal="center" vertical="center"/>
    </xf>
    <xf numFmtId="0" fontId="20" fillId="0" borderId="13" xfId="0" applyFont="1" applyBorder="1" applyAlignment="1">
      <alignment horizontal="justify" wrapText="1"/>
    </xf>
    <xf numFmtId="164" fontId="20" fillId="0" borderId="15" xfId="36" applyNumberFormat="1" applyFont="1" applyBorder="1" applyAlignment="1">
      <alignment horizontal="center" wrapText="1"/>
    </xf>
    <xf numFmtId="164" fontId="20" fillId="0" borderId="16" xfId="36" applyNumberFormat="1" applyFont="1" applyBorder="1" applyAlignment="1">
      <alignment horizontal="center" wrapText="1"/>
    </xf>
    <xf numFmtId="164" fontId="20" fillId="0" borderId="13" xfId="36" applyNumberFormat="1" applyFont="1" applyBorder="1" applyAlignment="1">
      <alignment horizontal="center" wrapText="1"/>
    </xf>
    <xf numFmtId="164" fontId="20" fillId="0" borderId="15" xfId="36" applyNumberFormat="1" applyFont="1" applyBorder="1" applyAlignment="1">
      <alignment horizontal="center" vertical="center"/>
    </xf>
    <xf numFmtId="0" fontId="23" fillId="0" borderId="0" xfId="0" applyFont="1" applyAlignment="1">
      <alignment horizontal="justify" wrapText="1"/>
    </xf>
    <xf numFmtId="164" fontId="23" fillId="0" borderId="17" xfId="36" applyNumberFormat="1" applyFont="1" applyBorder="1" applyAlignment="1">
      <alignment horizontal="center" wrapText="1"/>
    </xf>
    <xf numFmtId="0" fontId="20" fillId="0" borderId="18" xfId="36" applyFont="1" applyBorder="1" applyAlignment="1">
      <alignment horizontal="center" vertical="center"/>
    </xf>
    <xf numFmtId="164" fontId="20" fillId="0" borderId="16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3" fillId="0" borderId="12" xfId="36" applyFont="1" applyBorder="1" applyAlignment="1">
      <alignment horizontal="left" vertical="center"/>
    </xf>
    <xf numFmtId="0" fontId="23" fillId="0" borderId="19" xfId="36" applyFont="1" applyBorder="1" applyAlignment="1">
      <alignment horizontal="left" vertical="center"/>
    </xf>
    <xf numFmtId="0" fontId="23" fillId="0" borderId="15" xfId="36" applyFont="1" applyBorder="1" applyAlignment="1">
      <alignment horizontal="left" vertical="center"/>
    </xf>
    <xf numFmtId="0" fontId="0" fillId="0" borderId="0" xfId="0" applyAlignment="1">
      <alignment horizontal="left" wrapText="1"/>
    </xf>
    <xf numFmtId="0" fontId="26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49" fontId="28" fillId="0" borderId="0" xfId="36" applyNumberFormat="1" applyFont="1" applyAlignment="1">
      <alignment horizontal="left" vertical="center"/>
    </xf>
    <xf numFmtId="0" fontId="24" fillId="0" borderId="0" xfId="0" applyFont="1" applyAlignment="1">
      <alignment horizontal="left" wrapText="1"/>
    </xf>
    <xf numFmtId="0" fontId="24" fillId="0" borderId="0" xfId="36" applyFont="1" applyAlignment="1">
      <alignment horizontal="center" wrapText="1"/>
    </xf>
    <xf numFmtId="0" fontId="27" fillId="0" borderId="0" xfId="36" applyFont="1" applyAlignment="1">
      <alignment horizontal="center" vertical="center"/>
    </xf>
  </cellXfs>
  <cellStyles count="44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Ввід" xfId="19" builtinId="20" customBuiltin="1"/>
    <cellStyle name="Гарний" xfId="20" builtinId="26" customBuiltin="1"/>
    <cellStyle name="Заголовок 1" xfId="21" builtinId="16" customBuiltin="1"/>
    <cellStyle name="Заголовок 2" xfId="22" builtinId="17" customBuiltin="1"/>
    <cellStyle name="Заголовок 3" xfId="23" builtinId="18" customBuiltin="1"/>
    <cellStyle name="Заголовок 4" xfId="24" builtinId="19" customBuiltin="1"/>
    <cellStyle name="Звичайний" xfId="0" builtinId="0"/>
    <cellStyle name="Зв'язана клітинка" xfId="25" builtinId="24" customBuiltin="1"/>
    <cellStyle name="Колірна тема 1" xfId="26" builtinId="29" customBuiltin="1"/>
    <cellStyle name="Колірна тема 2" xfId="27" builtinId="33" customBuiltin="1"/>
    <cellStyle name="Колірна тема 3" xfId="28" builtinId="37" customBuiltin="1"/>
    <cellStyle name="Колірна тема 4" xfId="29" builtinId="41" customBuiltin="1"/>
    <cellStyle name="Колірна тема 5" xfId="30" builtinId="45" customBuiltin="1"/>
    <cellStyle name="Колірна тема 6" xfId="31" builtinId="49" customBuiltin="1"/>
    <cellStyle name="Контрольна клітинка" xfId="32" builtinId="23" customBuiltin="1"/>
    <cellStyle name="Назва" xfId="33" builtinId="15" customBuiltin="1"/>
    <cellStyle name="Нейтральний" xfId="34" builtinId="28" customBuiltin="1"/>
    <cellStyle name="Обчислення" xfId="35" builtinId="22" customBuiltin="1"/>
    <cellStyle name="Обычный_05_39_26-01" xfId="36" xr:uid="{00000000-0005-0000-0000-000024000000}"/>
    <cellStyle name="Підсумок" xfId="37" builtinId="25" customBuiltin="1"/>
    <cellStyle name="Поганий" xfId="38" builtinId="27" customBuiltin="1"/>
    <cellStyle name="Примітка" xfId="39" builtinId="10" customBuiltin="1"/>
    <cellStyle name="Результат" xfId="40" builtinId="21" customBuiltin="1"/>
    <cellStyle name="Стиль 1" xfId="41" xr:uid="{00000000-0005-0000-0000-000029000000}"/>
    <cellStyle name="Текст попередження" xfId="42" builtinId="11" customBuiltin="1"/>
    <cellStyle name="Текст пояснення" xfId="43" builtinId="5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view="pageBreakPreview" zoomScaleNormal="100" zoomScaleSheetLayoutView="100" workbookViewId="0">
      <selection activeCell="F10" sqref="F10"/>
    </sheetView>
  </sheetViews>
  <sheetFormatPr defaultColWidth="8" defaultRowHeight="13.2" x14ac:dyDescent="0.25"/>
  <cols>
    <col min="1" max="1" width="11.3984375" style="27" customWidth="1"/>
    <col min="2" max="2" width="66" style="16" customWidth="1"/>
    <col min="3" max="3" width="15.5" style="16" customWidth="1"/>
    <col min="4" max="4" width="15.09765625" style="16" customWidth="1"/>
    <col min="5" max="5" width="16.09765625" style="16" customWidth="1"/>
    <col min="6" max="6" width="16.69921875" style="16" customWidth="1"/>
    <col min="7" max="7" width="10.5" style="16" bestFit="1" customWidth="1"/>
    <col min="8" max="8" width="10.8984375" style="16" customWidth="1"/>
    <col min="9" max="16384" width="8" style="16"/>
  </cols>
  <sheetData>
    <row r="1" spans="1:7" ht="16.8" x14ac:dyDescent="0.3">
      <c r="A1" s="12"/>
      <c r="B1" s="2"/>
      <c r="C1" s="2"/>
      <c r="D1" s="20" t="s">
        <v>0</v>
      </c>
    </row>
    <row r="2" spans="1:7" ht="24.75" customHeight="1" x14ac:dyDescent="0.3">
      <c r="A2" s="12"/>
      <c r="B2" s="2"/>
      <c r="C2" s="2"/>
      <c r="D2" s="52" t="s">
        <v>44</v>
      </c>
      <c r="E2" s="52"/>
      <c r="F2" s="52"/>
    </row>
    <row r="3" spans="1:7" ht="9" customHeight="1" x14ac:dyDescent="0.3">
      <c r="A3" s="12"/>
      <c r="B3" s="2"/>
      <c r="C3" s="2"/>
      <c r="D3" s="53"/>
      <c r="E3" s="53"/>
      <c r="F3" s="53"/>
    </row>
    <row r="4" spans="1:7" ht="17.399999999999999" x14ac:dyDescent="0.25">
      <c r="A4" s="54" t="s">
        <v>23</v>
      </c>
      <c r="B4" s="54"/>
      <c r="C4" s="54"/>
      <c r="D4" s="54"/>
      <c r="E4" s="54"/>
      <c r="F4" s="54"/>
    </row>
    <row r="5" spans="1:7" ht="17.399999999999999" x14ac:dyDescent="0.25">
      <c r="A5" s="54" t="s">
        <v>43</v>
      </c>
      <c r="B5" s="54"/>
      <c r="C5" s="54"/>
      <c r="D5" s="54"/>
      <c r="E5" s="54"/>
      <c r="F5" s="54"/>
    </row>
    <row r="6" spans="1:7" ht="17.399999999999999" x14ac:dyDescent="0.25">
      <c r="A6" s="51" t="s">
        <v>42</v>
      </c>
      <c r="B6" s="51"/>
      <c r="C6" s="21"/>
      <c r="D6" s="21"/>
      <c r="E6" s="21"/>
      <c r="F6" s="21"/>
    </row>
    <row r="7" spans="1:7" ht="15" customHeight="1" x14ac:dyDescent="0.25">
      <c r="A7" s="22" t="s">
        <v>34</v>
      </c>
      <c r="B7" s="21"/>
      <c r="C7" s="21"/>
      <c r="D7" s="21"/>
      <c r="E7" s="21"/>
      <c r="F7" s="21"/>
    </row>
    <row r="8" spans="1:7" ht="14.25" customHeight="1" x14ac:dyDescent="0.3">
      <c r="A8" s="12"/>
      <c r="B8" s="3"/>
      <c r="C8" s="3"/>
      <c r="D8" s="1"/>
      <c r="E8" s="1"/>
      <c r="F8" s="19" t="s">
        <v>33</v>
      </c>
    </row>
    <row r="9" spans="1:7" ht="15.75" customHeight="1" x14ac:dyDescent="0.25">
      <c r="A9" s="44" t="s">
        <v>1</v>
      </c>
      <c r="B9" s="44" t="s">
        <v>29</v>
      </c>
      <c r="C9" s="44" t="s">
        <v>24</v>
      </c>
      <c r="D9" s="44" t="s">
        <v>2</v>
      </c>
      <c r="E9" s="44" t="s">
        <v>3</v>
      </c>
      <c r="F9" s="44"/>
    </row>
    <row r="10" spans="1:7" ht="28.2" customHeight="1" x14ac:dyDescent="0.25">
      <c r="A10" s="44"/>
      <c r="B10" s="44"/>
      <c r="C10" s="44"/>
      <c r="D10" s="44"/>
      <c r="E10" s="4" t="s">
        <v>25</v>
      </c>
      <c r="F10" s="5" t="s">
        <v>26</v>
      </c>
    </row>
    <row r="11" spans="1:7" ht="16.8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</row>
    <row r="12" spans="1:7" ht="27.75" customHeight="1" x14ac:dyDescent="0.25">
      <c r="A12" s="45" t="s">
        <v>35</v>
      </c>
      <c r="B12" s="46"/>
      <c r="C12" s="46"/>
      <c r="D12" s="46"/>
      <c r="E12" s="46"/>
      <c r="F12" s="47"/>
    </row>
    <row r="13" spans="1:7" ht="16.8" x14ac:dyDescent="0.3">
      <c r="A13" s="6" t="s">
        <v>4</v>
      </c>
      <c r="B13" s="8" t="s">
        <v>5</v>
      </c>
      <c r="C13" s="15">
        <f t="shared" ref="C13:C44" si="0">SUM(D13:E13)</f>
        <v>0</v>
      </c>
      <c r="D13" s="7">
        <f>D14+D21+D18</f>
        <v>-21050000</v>
      </c>
      <c r="E13" s="7">
        <f>E14+E21+E18</f>
        <v>21050000</v>
      </c>
      <c r="F13" s="7">
        <f>F14+F21+F18</f>
        <v>21050000</v>
      </c>
    </row>
    <row r="14" spans="1:7" ht="16.8" hidden="1" x14ac:dyDescent="0.3">
      <c r="A14" s="6">
        <v>202000</v>
      </c>
      <c r="B14" s="17" t="s">
        <v>19</v>
      </c>
      <c r="C14" s="15">
        <f>SUM(C15)</f>
        <v>0</v>
      </c>
      <c r="D14" s="15">
        <f>SUM(D15)</f>
        <v>0</v>
      </c>
      <c r="E14" s="15">
        <f>SUM(E15)</f>
        <v>0</v>
      </c>
      <c r="F14" s="15">
        <f>SUM(F15)</f>
        <v>0</v>
      </c>
      <c r="G14" s="18"/>
    </row>
    <row r="15" spans="1:7" ht="16.8" hidden="1" x14ac:dyDescent="0.3">
      <c r="A15" s="6">
        <v>202200</v>
      </c>
      <c r="B15" s="17" t="s">
        <v>20</v>
      </c>
      <c r="C15" s="15">
        <f>SUM(C16:C17)</f>
        <v>0</v>
      </c>
      <c r="D15" s="15">
        <f>SUM(D16:D17)</f>
        <v>0</v>
      </c>
      <c r="E15" s="15">
        <f>SUM(E16:E17)</f>
        <v>0</v>
      </c>
      <c r="F15" s="15">
        <f>SUM(F16:F17)</f>
        <v>0</v>
      </c>
    </row>
    <row r="16" spans="1:7" ht="16.8" hidden="1" x14ac:dyDescent="0.3">
      <c r="A16" s="6">
        <v>202210</v>
      </c>
      <c r="B16" s="8" t="s">
        <v>21</v>
      </c>
      <c r="C16" s="15">
        <f t="shared" si="0"/>
        <v>0</v>
      </c>
      <c r="D16" s="7">
        <v>0</v>
      </c>
      <c r="E16" s="7"/>
      <c r="F16" s="7">
        <f>E16</f>
        <v>0</v>
      </c>
    </row>
    <row r="17" spans="1:8" ht="16.8" hidden="1" x14ac:dyDescent="0.3">
      <c r="A17" s="13">
        <v>202220</v>
      </c>
      <c r="B17" s="8" t="s">
        <v>22</v>
      </c>
      <c r="C17" s="15">
        <f>SUM(D17:E17)</f>
        <v>0</v>
      </c>
      <c r="D17" s="9">
        <v>0</v>
      </c>
      <c r="E17" s="7">
        <v>0</v>
      </c>
      <c r="F17" s="7">
        <f>E17</f>
        <v>0</v>
      </c>
    </row>
    <row r="18" spans="1:8" ht="16.8" hidden="1" x14ac:dyDescent="0.3">
      <c r="A18" s="6">
        <v>208000</v>
      </c>
      <c r="B18" s="8" t="s">
        <v>9</v>
      </c>
      <c r="C18" s="15">
        <f t="shared" si="0"/>
        <v>0</v>
      </c>
      <c r="D18" s="15">
        <f>D19-D20</f>
        <v>0</v>
      </c>
      <c r="E18" s="15">
        <f>E19-E20</f>
        <v>0</v>
      </c>
      <c r="F18" s="15">
        <f>F19-F20</f>
        <v>0</v>
      </c>
    </row>
    <row r="19" spans="1:8" ht="16.8" hidden="1" x14ac:dyDescent="0.3">
      <c r="A19" s="6">
        <v>208100</v>
      </c>
      <c r="B19" s="8" t="s">
        <v>10</v>
      </c>
      <c r="C19" s="15">
        <f t="shared" si="0"/>
        <v>0</v>
      </c>
      <c r="D19" s="7">
        <v>0</v>
      </c>
      <c r="E19" s="7">
        <v>0</v>
      </c>
      <c r="F19" s="7">
        <v>0</v>
      </c>
    </row>
    <row r="20" spans="1:8" ht="16.8" hidden="1" x14ac:dyDescent="0.3">
      <c r="A20" s="13">
        <v>208200</v>
      </c>
      <c r="B20" s="8" t="s">
        <v>11</v>
      </c>
      <c r="C20" s="15">
        <f t="shared" si="0"/>
        <v>0</v>
      </c>
      <c r="D20" s="7">
        <f>D19</f>
        <v>0</v>
      </c>
      <c r="E20" s="7">
        <f>E19</f>
        <v>0</v>
      </c>
      <c r="F20" s="7">
        <f>F19</f>
        <v>0</v>
      </c>
      <c r="H20" s="18"/>
    </row>
    <row r="21" spans="1:8" ht="33.6" x14ac:dyDescent="0.3">
      <c r="A21" s="6">
        <v>208400</v>
      </c>
      <c r="B21" s="32" t="s">
        <v>12</v>
      </c>
      <c r="C21" s="33">
        <f t="shared" si="0"/>
        <v>0</v>
      </c>
      <c r="D21" s="7">
        <f>-21050000</f>
        <v>-21050000</v>
      </c>
      <c r="E21" s="7">
        <f>-D21</f>
        <v>21050000</v>
      </c>
      <c r="F21" s="7">
        <f>E21</f>
        <v>21050000</v>
      </c>
      <c r="G21" s="18"/>
    </row>
    <row r="22" spans="1:8" ht="13.5" hidden="1" customHeight="1" x14ac:dyDescent="0.3">
      <c r="A22" s="34">
        <v>300000</v>
      </c>
      <c r="B22" s="35" t="s">
        <v>30</v>
      </c>
      <c r="C22" s="36">
        <f>SUM(D22:E22)</f>
        <v>0</v>
      </c>
      <c r="D22" s="7">
        <f>SUM(D23)</f>
        <v>0</v>
      </c>
      <c r="E22" s="7">
        <f>SUM(E23)</f>
        <v>0</v>
      </c>
      <c r="F22" s="7">
        <f>SUM(F23)</f>
        <v>0</v>
      </c>
      <c r="G22" s="18"/>
    </row>
    <row r="23" spans="1:8" ht="13.5" hidden="1" customHeight="1" x14ac:dyDescent="0.3">
      <c r="A23" s="34">
        <v>301000</v>
      </c>
      <c r="B23" s="35" t="s">
        <v>31</v>
      </c>
      <c r="C23" s="36">
        <f>SUM(C24:C25)</f>
        <v>0</v>
      </c>
      <c r="D23" s="36">
        <f>SUM(D24:D25)</f>
        <v>0</v>
      </c>
      <c r="E23" s="36">
        <f>SUM(E24:E25)</f>
        <v>0</v>
      </c>
      <c r="F23" s="36">
        <f>SUM(F24:F25)</f>
        <v>0</v>
      </c>
      <c r="G23" s="18"/>
    </row>
    <row r="24" spans="1:8" ht="16.5" hidden="1" customHeight="1" x14ac:dyDescent="0.3">
      <c r="A24" s="34">
        <v>301100</v>
      </c>
      <c r="B24" s="35" t="s">
        <v>21</v>
      </c>
      <c r="C24" s="37">
        <f t="shared" si="0"/>
        <v>0</v>
      </c>
      <c r="D24" s="7">
        <v>0</v>
      </c>
      <c r="E24" s="7"/>
      <c r="F24" s="7"/>
      <c r="G24" s="18"/>
    </row>
    <row r="25" spans="1:8" ht="13.5" hidden="1" customHeight="1" x14ac:dyDescent="0.3">
      <c r="A25" s="34">
        <v>301200</v>
      </c>
      <c r="B25" s="35" t="s">
        <v>22</v>
      </c>
      <c r="C25" s="38">
        <f t="shared" si="0"/>
        <v>0</v>
      </c>
      <c r="D25" s="39">
        <v>0</v>
      </c>
      <c r="E25" s="7"/>
      <c r="F25" s="7">
        <f>E25</f>
        <v>0</v>
      </c>
      <c r="G25" s="18"/>
    </row>
    <row r="26" spans="1:8" ht="16.8" x14ac:dyDescent="0.3">
      <c r="A26" s="6" t="s">
        <v>27</v>
      </c>
      <c r="B26" s="40" t="s">
        <v>28</v>
      </c>
      <c r="C26" s="41">
        <f>C13+C22</f>
        <v>0</v>
      </c>
      <c r="D26" s="41">
        <f>D13+D22</f>
        <v>-21050000</v>
      </c>
      <c r="E26" s="41">
        <f>E13+E22</f>
        <v>21050000</v>
      </c>
      <c r="F26" s="41">
        <f>F13+F22</f>
        <v>21050000</v>
      </c>
    </row>
    <row r="27" spans="1:8" ht="26.25" customHeight="1" x14ac:dyDescent="0.25">
      <c r="A27" s="45" t="s">
        <v>36</v>
      </c>
      <c r="B27" s="46"/>
      <c r="C27" s="46"/>
      <c r="D27" s="46"/>
      <c r="E27" s="46"/>
      <c r="F27" s="47"/>
    </row>
    <row r="28" spans="1:8" ht="16.8" hidden="1" x14ac:dyDescent="0.3">
      <c r="A28" s="13">
        <v>400000</v>
      </c>
      <c r="B28" s="8" t="s">
        <v>13</v>
      </c>
      <c r="C28" s="15">
        <f t="shared" si="0"/>
        <v>0</v>
      </c>
      <c r="D28" s="7">
        <f>D33</f>
        <v>0</v>
      </c>
      <c r="E28" s="7">
        <f>E29+E33+E31</f>
        <v>0</v>
      </c>
      <c r="F28" s="7">
        <f>F29+F33+F31</f>
        <v>0</v>
      </c>
    </row>
    <row r="29" spans="1:8" ht="16.8" hidden="1" x14ac:dyDescent="0.3">
      <c r="A29" s="13">
        <v>401100</v>
      </c>
      <c r="B29" s="8" t="s">
        <v>14</v>
      </c>
      <c r="C29" s="15">
        <f t="shared" si="0"/>
        <v>0</v>
      </c>
      <c r="D29" s="7">
        <f>SUM(D30)</f>
        <v>0</v>
      </c>
      <c r="E29" s="7">
        <f>E30</f>
        <v>0</v>
      </c>
      <c r="F29" s="7">
        <f>E29</f>
        <v>0</v>
      </c>
    </row>
    <row r="30" spans="1:8" ht="16.8" hidden="1" x14ac:dyDescent="0.3">
      <c r="A30" s="13">
        <v>401102</v>
      </c>
      <c r="B30" s="8" t="s">
        <v>15</v>
      </c>
      <c r="C30" s="15">
        <f t="shared" si="0"/>
        <v>0</v>
      </c>
      <c r="D30" s="7">
        <v>0</v>
      </c>
      <c r="E30" s="15">
        <f>E16</f>
        <v>0</v>
      </c>
      <c r="F30" s="15">
        <f>E30</f>
        <v>0</v>
      </c>
    </row>
    <row r="31" spans="1:8" ht="16.8" hidden="1" x14ac:dyDescent="0.3">
      <c r="A31" s="13">
        <v>401200</v>
      </c>
      <c r="B31" s="8" t="s">
        <v>32</v>
      </c>
      <c r="C31" s="15">
        <f t="shared" si="0"/>
        <v>0</v>
      </c>
      <c r="D31" s="7">
        <f>SUM(D32)</f>
        <v>0</v>
      </c>
      <c r="E31" s="7">
        <f>SUM(E32)</f>
        <v>0</v>
      </c>
      <c r="F31" s="7">
        <f>SUM(F32)</f>
        <v>0</v>
      </c>
    </row>
    <row r="32" spans="1:8" ht="16.8" hidden="1" x14ac:dyDescent="0.3">
      <c r="A32" s="13">
        <v>401202</v>
      </c>
      <c r="B32" s="8" t="s">
        <v>15</v>
      </c>
      <c r="C32" s="15">
        <f t="shared" si="0"/>
        <v>0</v>
      </c>
      <c r="D32" s="7">
        <v>0</v>
      </c>
      <c r="E32" s="7"/>
      <c r="F32" s="7"/>
    </row>
    <row r="33" spans="1:7" ht="16.8" hidden="1" x14ac:dyDescent="0.3">
      <c r="A33" s="13">
        <v>402000</v>
      </c>
      <c r="B33" s="8" t="s">
        <v>37</v>
      </c>
      <c r="C33" s="15">
        <f t="shared" si="0"/>
        <v>0</v>
      </c>
      <c r="D33" s="7">
        <v>0</v>
      </c>
      <c r="E33" s="7">
        <f>E34+E36</f>
        <v>0</v>
      </c>
      <c r="F33" s="7">
        <f>F34+F36</f>
        <v>0</v>
      </c>
    </row>
    <row r="34" spans="1:7" ht="16.8" hidden="1" x14ac:dyDescent="0.3">
      <c r="A34" s="13">
        <v>402100</v>
      </c>
      <c r="B34" s="8" t="s">
        <v>14</v>
      </c>
      <c r="C34" s="15">
        <f t="shared" si="0"/>
        <v>0</v>
      </c>
      <c r="D34" s="7">
        <v>0</v>
      </c>
      <c r="E34" s="7">
        <f>E35</f>
        <v>0</v>
      </c>
      <c r="F34" s="7">
        <f>F35</f>
        <v>0</v>
      </c>
    </row>
    <row r="35" spans="1:7" ht="16.8" hidden="1" x14ac:dyDescent="0.3">
      <c r="A35" s="13">
        <v>402102</v>
      </c>
      <c r="B35" s="8" t="s">
        <v>15</v>
      </c>
      <c r="C35" s="15">
        <f t="shared" si="0"/>
        <v>0</v>
      </c>
      <c r="D35" s="7">
        <v>0</v>
      </c>
      <c r="E35" s="7">
        <f>E17</f>
        <v>0</v>
      </c>
      <c r="F35" s="7">
        <f>E35</f>
        <v>0</v>
      </c>
    </row>
    <row r="36" spans="1:7" ht="16.8" hidden="1" x14ac:dyDescent="0.3">
      <c r="A36" s="13">
        <v>402200</v>
      </c>
      <c r="B36" s="8" t="s">
        <v>32</v>
      </c>
      <c r="C36" s="15">
        <f t="shared" si="0"/>
        <v>0</v>
      </c>
      <c r="D36" s="7">
        <v>0</v>
      </c>
      <c r="E36" s="7">
        <f>E37</f>
        <v>0</v>
      </c>
      <c r="F36" s="7">
        <f>F37</f>
        <v>0</v>
      </c>
    </row>
    <row r="37" spans="1:7" ht="16.8" hidden="1" x14ac:dyDescent="0.3">
      <c r="A37" s="13">
        <v>402202</v>
      </c>
      <c r="B37" s="8" t="s">
        <v>15</v>
      </c>
      <c r="C37" s="15">
        <f t="shared" si="0"/>
        <v>0</v>
      </c>
      <c r="D37" s="7">
        <v>0</v>
      </c>
      <c r="E37" s="7">
        <f>E25</f>
        <v>0</v>
      </c>
      <c r="F37" s="7">
        <f>E37</f>
        <v>0</v>
      </c>
    </row>
    <row r="38" spans="1:7" ht="16.8" x14ac:dyDescent="0.3">
      <c r="A38" s="6" t="s">
        <v>16</v>
      </c>
      <c r="B38" s="8" t="s">
        <v>17</v>
      </c>
      <c r="C38" s="15">
        <f t="shared" si="0"/>
        <v>0</v>
      </c>
      <c r="D38" s="7">
        <f>D42</f>
        <v>-21050000</v>
      </c>
      <c r="E38" s="7">
        <f>E42</f>
        <v>21050000</v>
      </c>
      <c r="F38" s="7">
        <f>F42</f>
        <v>21050000</v>
      </c>
    </row>
    <row r="39" spans="1:7" ht="33.6" hidden="1" x14ac:dyDescent="0.3">
      <c r="A39" s="6">
        <v>601000</v>
      </c>
      <c r="B39" s="17" t="s">
        <v>6</v>
      </c>
      <c r="C39" s="15">
        <f t="shared" si="0"/>
        <v>0</v>
      </c>
      <c r="D39" s="7"/>
      <c r="E39" s="7"/>
      <c r="F39" s="7"/>
    </row>
    <row r="40" spans="1:7" ht="16.8" hidden="1" x14ac:dyDescent="0.3">
      <c r="A40" s="6">
        <v>601100</v>
      </c>
      <c r="B40" s="8" t="s">
        <v>7</v>
      </c>
      <c r="C40" s="15">
        <f t="shared" si="0"/>
        <v>0</v>
      </c>
      <c r="D40" s="7"/>
      <c r="E40" s="7"/>
      <c r="F40" s="7"/>
    </row>
    <row r="41" spans="1:7" ht="16.8" hidden="1" x14ac:dyDescent="0.3">
      <c r="A41" s="13">
        <v>601200</v>
      </c>
      <c r="B41" s="8" t="s">
        <v>8</v>
      </c>
      <c r="C41" s="15">
        <f t="shared" si="0"/>
        <v>0</v>
      </c>
      <c r="D41" s="9"/>
      <c r="E41" s="7"/>
      <c r="F41" s="7"/>
    </row>
    <row r="42" spans="1:7" ht="16.8" x14ac:dyDescent="0.3">
      <c r="A42" s="6">
        <v>602000</v>
      </c>
      <c r="B42" s="8" t="s">
        <v>18</v>
      </c>
      <c r="C42" s="15">
        <f t="shared" si="0"/>
        <v>0</v>
      </c>
      <c r="D42" s="7">
        <f>D43-D44+D45</f>
        <v>-21050000</v>
      </c>
      <c r="E42" s="7">
        <f>E43-E44+E45</f>
        <v>21050000</v>
      </c>
      <c r="F42" s="7">
        <f>F43-F44+F45</f>
        <v>21050000</v>
      </c>
    </row>
    <row r="43" spans="1:7" ht="16.8" hidden="1" x14ac:dyDescent="0.3">
      <c r="A43" s="6">
        <v>602100</v>
      </c>
      <c r="B43" s="8" t="s">
        <v>10</v>
      </c>
      <c r="C43" s="15">
        <f t="shared" si="0"/>
        <v>0</v>
      </c>
      <c r="D43" s="7">
        <f t="shared" ref="D43:F44" si="1">D19</f>
        <v>0</v>
      </c>
      <c r="E43" s="7">
        <f t="shared" si="1"/>
        <v>0</v>
      </c>
      <c r="F43" s="7">
        <f t="shared" si="1"/>
        <v>0</v>
      </c>
    </row>
    <row r="44" spans="1:7" ht="16.8" hidden="1" x14ac:dyDescent="0.3">
      <c r="A44" s="13">
        <v>602200</v>
      </c>
      <c r="B44" s="10" t="s">
        <v>11</v>
      </c>
      <c r="C44" s="15">
        <f t="shared" si="0"/>
        <v>0</v>
      </c>
      <c r="D44" s="7">
        <f t="shared" si="1"/>
        <v>0</v>
      </c>
      <c r="E44" s="7">
        <f t="shared" si="1"/>
        <v>0</v>
      </c>
      <c r="F44" s="7">
        <f t="shared" si="1"/>
        <v>0</v>
      </c>
    </row>
    <row r="45" spans="1:7" ht="33.6" x14ac:dyDescent="0.3">
      <c r="A45" s="42">
        <v>602400</v>
      </c>
      <c r="B45" s="35" t="s">
        <v>12</v>
      </c>
      <c r="C45" s="43">
        <f>SUM(D45:E45)</f>
        <v>0</v>
      </c>
      <c r="D45" s="7">
        <f>D21</f>
        <v>-21050000</v>
      </c>
      <c r="E45" s="7">
        <f>E21</f>
        <v>21050000</v>
      </c>
      <c r="F45" s="7">
        <f>F21</f>
        <v>21050000</v>
      </c>
      <c r="G45" s="18"/>
    </row>
    <row r="46" spans="1:7" s="26" customFormat="1" ht="24" customHeight="1" x14ac:dyDescent="0.3">
      <c r="A46" s="23" t="s">
        <v>27</v>
      </c>
      <c r="B46" s="24" t="s">
        <v>28</v>
      </c>
      <c r="C46" s="11">
        <f>C28+C38</f>
        <v>0</v>
      </c>
      <c r="D46" s="11">
        <f>D28+D38</f>
        <v>-21050000</v>
      </c>
      <c r="E46" s="11">
        <f>E28+E38</f>
        <v>21050000</v>
      </c>
      <c r="F46" s="11">
        <f>F28+F38</f>
        <v>21050000</v>
      </c>
      <c r="G46" s="25"/>
    </row>
    <row r="47" spans="1:7" ht="21.75" customHeight="1" x14ac:dyDescent="0.25">
      <c r="D47" s="18"/>
      <c r="E47" s="18"/>
    </row>
    <row r="48" spans="1:7" ht="55.5" customHeight="1" x14ac:dyDescent="0.3">
      <c r="A48" s="48" t="s">
        <v>38</v>
      </c>
      <c r="B48" s="48"/>
      <c r="C48" s="28"/>
      <c r="D48" s="28"/>
      <c r="E48" s="50" t="s">
        <v>39</v>
      </c>
      <c r="F48" s="50"/>
    </row>
    <row r="49" spans="1:11" ht="12" customHeight="1" x14ac:dyDescent="0.3">
      <c r="A49" s="12"/>
      <c r="B49" s="20"/>
      <c r="C49" s="20"/>
      <c r="D49" s="14"/>
      <c r="E49" s="14"/>
      <c r="F49" s="14"/>
      <c r="G49" s="14"/>
      <c r="H49" s="29"/>
      <c r="I49" s="14"/>
      <c r="J49" s="29"/>
      <c r="K49" s="14"/>
    </row>
    <row r="50" spans="1:11" ht="19.5" customHeight="1" x14ac:dyDescent="0.3">
      <c r="A50" s="48" t="s">
        <v>40</v>
      </c>
      <c r="B50" s="49"/>
      <c r="C50" s="30"/>
      <c r="D50" s="31"/>
      <c r="E50" s="50" t="s">
        <v>41</v>
      </c>
      <c r="F50" s="50"/>
      <c r="H50" s="14"/>
      <c r="I50" s="14"/>
    </row>
  </sheetData>
  <sheetProtection selectLockedCells="1" selectUnlockedCells="1"/>
  <mergeCells count="16">
    <mergeCell ref="A6:B6"/>
    <mergeCell ref="D2:F2"/>
    <mergeCell ref="D3:F3"/>
    <mergeCell ref="A4:F4"/>
    <mergeCell ref="A5:F5"/>
    <mergeCell ref="E9:F9"/>
    <mergeCell ref="A12:F12"/>
    <mergeCell ref="A27:F27"/>
    <mergeCell ref="A50:B50"/>
    <mergeCell ref="A9:A10"/>
    <mergeCell ref="B9:B10"/>
    <mergeCell ref="C9:C10"/>
    <mergeCell ref="D9:D10"/>
    <mergeCell ref="E48:F48"/>
    <mergeCell ref="E50:F50"/>
    <mergeCell ref="A48:B48"/>
  </mergeCells>
  <phoneticPr fontId="0" type="noConversion"/>
  <printOptions horizontalCentered="1"/>
  <pageMargins left="0.70866141732283472" right="0.35433070866141736" top="0.74803149606299213" bottom="0.39370078740157483" header="0.51181102362204722" footer="0.51181102362204722"/>
  <pageSetup paperSize="9" scale="5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2  (3)</vt:lpstr>
      <vt:lpstr>'додаток 2  (3)'!Область_друку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MMR ZO</cp:lastModifiedBy>
  <cp:lastPrinted>2021-11-09T14:47:03Z</cp:lastPrinted>
  <dcterms:created xsi:type="dcterms:W3CDTF">2016-03-23T14:15:54Z</dcterms:created>
  <dcterms:modified xsi:type="dcterms:W3CDTF">2025-11-18T13:47:11Z</dcterms:modified>
</cp:coreProperties>
</file>